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DMN\HR\2026 Payroll\"/>
    </mc:Choice>
  </mc:AlternateContent>
  <xr:revisionPtr revIDLastSave="0" documentId="13_ncr:1_{F2255D2B-3C36-4198-8B23-C59C520CA2BB}" xr6:coauthVersionLast="47" xr6:coauthVersionMax="47" xr10:uidLastSave="{00000000-0000-0000-0000-000000000000}"/>
  <bookViews>
    <workbookView xWindow="4995" yWindow="1725" windowWidth="21600" windowHeight="11385" xr2:uid="{513E449F-1CF4-4E84-B78C-39505E8F73AB}"/>
  </bookViews>
  <sheets>
    <sheet name="Payroll Calendar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2" i="6" l="1"/>
  <c r="C50" i="6"/>
  <c r="E50" i="6" s="1"/>
  <c r="C49" i="6"/>
  <c r="E49" i="6" s="1"/>
  <c r="E46" i="6"/>
  <c r="E45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D8" i="6"/>
  <c r="E8" i="6" s="1"/>
  <c r="C8" i="6"/>
  <c r="C9" i="6" s="1"/>
  <c r="C10" i="6" s="1"/>
  <c r="C11" i="6" s="1"/>
  <c r="C12" i="6" s="1"/>
  <c r="C13" i="6" s="1"/>
  <c r="C14" i="6" s="1"/>
  <c r="C15" i="6" s="1"/>
  <c r="C16" i="6" s="1"/>
  <c r="C17" i="6" s="1"/>
  <c r="C18" i="6" s="1"/>
  <c r="C19" i="6" s="1"/>
  <c r="C20" i="6" s="1"/>
  <c r="C21" i="6" s="1"/>
  <c r="C22" i="6" s="1"/>
  <c r="C23" i="6" s="1"/>
  <c r="C24" i="6" s="1"/>
  <c r="C25" i="6" s="1"/>
  <c r="C26" i="6" s="1"/>
  <c r="C27" i="6" s="1"/>
  <c r="C28" i="6" s="1"/>
  <c r="C29" i="6" s="1"/>
  <c r="C30" i="6" s="1"/>
  <c r="C31" i="6" s="1"/>
  <c r="B8" i="6"/>
  <c r="B7" i="6"/>
  <c r="D9" i="6" l="1"/>
  <c r="E9" i="6" l="1"/>
  <c r="D10" i="6"/>
  <c r="D11" i="6" l="1"/>
  <c r="E10" i="6"/>
  <c r="E11" i="6" l="1"/>
  <c r="D12" i="6"/>
  <c r="E12" i="6" l="1"/>
  <c r="D13" i="6"/>
  <c r="E13" i="6" l="1"/>
  <c r="D14" i="6"/>
  <c r="D15" i="6" l="1"/>
  <c r="E14" i="6"/>
  <c r="E15" i="6" l="1"/>
  <c r="D16" i="6"/>
  <c r="D17" i="6" l="1"/>
  <c r="E16" i="6"/>
  <c r="E17" i="6" l="1"/>
  <c r="D18" i="6"/>
  <c r="E18" i="6" l="1"/>
  <c r="D19" i="6"/>
  <c r="D20" i="6" l="1"/>
  <c r="E19" i="6"/>
  <c r="D21" i="6" l="1"/>
  <c r="E20" i="6"/>
  <c r="E21" i="6" l="1"/>
  <c r="D22" i="6"/>
  <c r="D23" i="6" l="1"/>
  <c r="E22" i="6"/>
  <c r="D24" i="6" l="1"/>
  <c r="E23" i="6"/>
  <c r="D25" i="6" l="1"/>
  <c r="E24" i="6"/>
  <c r="E25" i="6" l="1"/>
  <c r="D26" i="6"/>
  <c r="D27" i="6" l="1"/>
  <c r="E26" i="6"/>
  <c r="E27" i="6" l="1"/>
  <c r="D28" i="6"/>
  <c r="D29" i="6" l="1"/>
  <c r="E28" i="6"/>
  <c r="D30" i="6" l="1"/>
  <c r="E29" i="6"/>
  <c r="D31" i="6" l="1"/>
  <c r="E30" i="6"/>
  <c r="E31" i="6" l="1"/>
  <c r="D32" i="6"/>
  <c r="E32" i="6" s="1"/>
</calcChain>
</file>

<file path=xl/sharedStrings.xml><?xml version="1.0" encoding="utf-8"?>
<sst xmlns="http://schemas.openxmlformats.org/spreadsheetml/2006/main" count="39" uniqueCount="30">
  <si>
    <t>Pays Remaining</t>
  </si>
  <si>
    <t>Pay Date - FRIDAY</t>
  </si>
  <si>
    <t>From SUNDAY</t>
  </si>
  <si>
    <t>Through SATURDAY</t>
  </si>
  <si>
    <t xml:space="preserve">Pay # </t>
  </si>
  <si>
    <t>IRS LIMIT</t>
  </si>
  <si>
    <t>IDS PROVIDED</t>
  </si>
  <si>
    <t>Single</t>
  </si>
  <si>
    <t>Family</t>
  </si>
  <si>
    <t>Health Savings Account (HSA) contribution limits:</t>
  </si>
  <si>
    <t>EMPLOYEE MAX</t>
  </si>
  <si>
    <t>Column1</t>
  </si>
  <si>
    <t>Column2</t>
  </si>
  <si>
    <t>Column3</t>
  </si>
  <si>
    <t>Column4</t>
  </si>
  <si>
    <t>Column5</t>
  </si>
  <si>
    <t>55 or over*</t>
  </si>
  <si>
    <t>Under 55</t>
  </si>
  <si>
    <t>26 Pays</t>
  </si>
  <si>
    <t>Pay Period</t>
  </si>
  <si>
    <t>Unused sick time carries forward.  Cap of 520 hours</t>
  </si>
  <si>
    <t>Payroll Calendar for 2026</t>
  </si>
  <si>
    <t>Other information regarding 2026</t>
  </si>
  <si>
    <t>Time off benefit year:  Dec. 21, 2025 through Dec. 19, 2026 (inclusive)</t>
  </si>
  <si>
    <t>Unused vacation hours will be paid on December 24, 2026</t>
  </si>
  <si>
    <t>Retirement Plan Contribution Annual Limit:  $24,500</t>
  </si>
  <si>
    <t>If age 50 or over as of 12/31/2026, catch-up contribution is $8,000 for a total of $32,500</t>
  </si>
  <si>
    <t>If age 60, 61, 62, or 63 as of 12/31/2026,   super catch-up contribution is $11,250 for a total  of $35,750</t>
  </si>
  <si>
    <t>*Age by 12/31/2026, inclusive of $1,000 catch-up provision</t>
  </si>
  <si>
    <t>Social Security Limit for 2026: $184,500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</si>
</sst>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d"/>
    <numFmt numFmtId="165" formatCode="_(* #,##0_);_(* \(#,##0\);_(* &quot;-&quot;??_);_(@_)"/>
    <numFmt numFmtId="166" formatCode="_(&quot;$&quot;* #,##0_);_(&quot;$&quot;* \(#,##0\);_(&quot;$&quot;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2" fillId="0" borderId="0" xfId="0" applyFont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1" xfId="0" applyBorder="1"/>
    <xf numFmtId="165" fontId="0" fillId="0" borderId="0" xfId="1" applyNumberFormat="1" applyFont="1" applyFill="1" applyBorder="1" applyAlignment="1"/>
    <xf numFmtId="0" fontId="6" fillId="0" borderId="0" xfId="0" applyFont="1"/>
    <xf numFmtId="166" fontId="0" fillId="0" borderId="1" xfId="2" applyNumberFormat="1" applyFont="1" applyFill="1" applyBorder="1" applyAlignment="1">
      <alignment horizontal="center"/>
    </xf>
    <xf numFmtId="166" fontId="0" fillId="0" borderId="1" xfId="2" applyNumberFormat="1" applyFont="1" applyFill="1" applyBorder="1" applyAlignment="1"/>
    <xf numFmtId="0" fontId="0" fillId="4" borderId="1" xfId="0" applyFill="1" applyBorder="1"/>
    <xf numFmtId="0" fontId="0" fillId="4" borderId="1" xfId="0" applyFill="1" applyBorder="1" applyAlignment="1">
      <alignment horizontal="center" wrapText="1"/>
    </xf>
    <xf numFmtId="0" fontId="0" fillId="5" borderId="1" xfId="0" applyFill="1" applyBorder="1"/>
    <xf numFmtId="0" fontId="0" fillId="5" borderId="1" xfId="0" applyFill="1" applyBorder="1" applyAlignment="1">
      <alignment horizontal="center" wrapText="1"/>
    </xf>
    <xf numFmtId="0" fontId="2" fillId="3" borderId="0" xfId="0" applyFont="1" applyFill="1" applyAlignment="1">
      <alignment horizontal="right"/>
    </xf>
    <xf numFmtId="0" fontId="0" fillId="0" borderId="3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164" fontId="0" fillId="0" borderId="7" xfId="0" applyNumberFormat="1" applyBorder="1" applyAlignment="1">
      <alignment horizontal="center"/>
    </xf>
    <xf numFmtId="0" fontId="5" fillId="0" borderId="0" xfId="0" applyFont="1"/>
    <xf numFmtId="0" fontId="0" fillId="4" borderId="0" xfId="0" applyFill="1" applyAlignment="1">
      <alignment horizontal="center"/>
    </xf>
    <xf numFmtId="0" fontId="4" fillId="2" borderId="0" xfId="0" applyFont="1" applyFill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9">
    <dxf>
      <numFmt numFmtId="164" formatCode="mmmm\ dd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64" formatCode="mmmm\ dd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mmmm\ dd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numFmt numFmtId="164" formatCode="mmmm\ dd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34291</xdr:rowOff>
    </xdr:from>
    <xdr:to>
      <xdr:col>5</xdr:col>
      <xdr:colOff>0</xdr:colOff>
      <xdr:row>2</xdr:row>
      <xdr:rowOff>57151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0D212EE-774C-44A7-9553-0A5DAFD5FB29}"/>
            </a:ext>
          </a:extLst>
        </xdr:cNvPr>
        <xdr:cNvSpPr txBox="1"/>
      </xdr:nvSpPr>
      <xdr:spPr>
        <a:xfrm>
          <a:off x="11430" y="300991"/>
          <a:ext cx="6699885" cy="43815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12700" cmpd="sng">
          <a:solidFill>
            <a:schemeClr val="accent2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ctr"/>
          <a:r>
            <a:rPr lang="en-US" sz="1050">
              <a:latin typeface="Arial Nova Cond Light" panose="020B0604020202020204" pitchFamily="34" charset="0"/>
            </a:rPr>
            <a:t>Time sheet are due each </a:t>
          </a:r>
          <a:r>
            <a:rPr lang="en-US" sz="1100" b="1">
              <a:latin typeface="Arial Nova Cond Light" panose="020B0604020202020204" pitchFamily="34" charset="0"/>
            </a:rPr>
            <a:t>MONDAY</a:t>
          </a:r>
          <a:r>
            <a:rPr lang="en-US" sz="1100" b="1" baseline="0">
              <a:latin typeface="Arial Nova Cond Light" panose="020B0604020202020204" pitchFamily="34" charset="0"/>
            </a:rPr>
            <a:t> by NOON.</a:t>
          </a:r>
        </a:p>
        <a:p>
          <a:pPr algn="ctr"/>
          <a:r>
            <a:rPr lang="en-US" sz="1050" baseline="0">
              <a:latin typeface="Arial Nova Cond Light" panose="020B0604020202020204" pitchFamily="34" charset="0"/>
            </a:rPr>
            <a:t>Record time in .5 hr increments</a:t>
          </a:r>
        </a:p>
        <a:p>
          <a:endParaRPr lang="en-US" sz="1050">
            <a:latin typeface="Arial Nova Cond Light" panose="020B0604020202020204" pitchFamily="34" charset="0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F86BC6D-7F5A-4A98-8348-A100F0C5E2E0}" name="Table14" displayName="Table14" ref="A6:E32" totalsRowShown="0" headerRowDxfId="8" headerRowBorderDxfId="7" tableBorderDxfId="6" totalsRowBorderDxfId="5">
  <tableColumns count="5">
    <tableColumn id="1" xr3:uid="{D8A9CCED-9FD9-4993-BC4B-22FA275E7B70}" name="Column1" dataDxfId="4"/>
    <tableColumn id="2" xr3:uid="{882BD3E2-1AB8-4FEB-8DB8-432414CB6B2A}" name="Column2" dataDxfId="3">
      <calculatedColumnFormula>27-A7</calculatedColumnFormula>
    </tableColumn>
    <tableColumn id="3" xr3:uid="{32665512-24EE-4380-9318-B4E467F24F95}" name="Column3" dataDxfId="2">
      <calculatedColumnFormula>C6+14</calculatedColumnFormula>
    </tableColumn>
    <tableColumn id="4" xr3:uid="{F85DFABF-1301-4333-A1CD-43A5574EC601}" name="Column4" dataDxfId="1">
      <calculatedColumnFormula>D6+14</calculatedColumnFormula>
    </tableColumn>
    <tableColumn id="5" xr3:uid="{DC21F315-3612-4B37-878C-FD8F55382872}" name="Column5" dataDxfId="0">
      <calculatedColumnFormula>Table14[[#This Row],[Column4]]+14-1</calculatedColumnFormula>
    </tableColumn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E94BB-3884-4C1F-8588-E1330CFADB83}">
  <sheetPr>
    <pageSetUpPr fitToPage="1"/>
  </sheetPr>
  <dimension ref="A1:E53"/>
  <sheetViews>
    <sheetView tabSelected="1" workbookViewId="0">
      <selection activeCell="K57" sqref="K57"/>
    </sheetView>
  </sheetViews>
  <sheetFormatPr defaultRowHeight="15" x14ac:dyDescent="0.25"/>
  <cols>
    <col min="1" max="1" width="10.7109375" customWidth="1"/>
    <col min="2" max="2" width="10.28515625" customWidth="1"/>
    <col min="3" max="3" width="16.7109375" style="1" customWidth="1"/>
    <col min="4" max="4" width="16" customWidth="1"/>
    <col min="5" max="5" width="19.140625" customWidth="1"/>
  </cols>
  <sheetData>
    <row r="1" spans="1:5" ht="21" x14ac:dyDescent="0.35">
      <c r="A1" s="4" t="s">
        <v>21</v>
      </c>
      <c r="B1" s="4"/>
      <c r="C1" s="4"/>
      <c r="D1" s="4"/>
      <c r="E1" s="23" t="s">
        <v>18</v>
      </c>
    </row>
    <row r="2" spans="1:5" ht="33" customHeight="1" x14ac:dyDescent="0.25">
      <c r="C2"/>
    </row>
    <row r="3" spans="1:5" ht="14.25" customHeight="1" x14ac:dyDescent="0.25"/>
    <row r="4" spans="1:5" ht="13.5" customHeight="1" x14ac:dyDescent="0.25">
      <c r="D4" s="33" t="s">
        <v>19</v>
      </c>
      <c r="E4" s="33"/>
    </row>
    <row r="5" spans="1:5" ht="45" x14ac:dyDescent="0.25">
      <c r="A5" s="2" t="s">
        <v>4</v>
      </c>
      <c r="B5" s="3" t="s">
        <v>0</v>
      </c>
      <c r="C5" s="2" t="s">
        <v>1</v>
      </c>
      <c r="D5" s="2" t="s">
        <v>2</v>
      </c>
      <c r="E5" s="2" t="s">
        <v>3</v>
      </c>
    </row>
    <row r="6" spans="1:5" hidden="1" x14ac:dyDescent="0.25">
      <c r="A6" s="9" t="s">
        <v>11</v>
      </c>
      <c r="B6" s="10" t="s">
        <v>12</v>
      </c>
      <c r="C6" s="11" t="s">
        <v>13</v>
      </c>
      <c r="D6" s="11" t="s">
        <v>14</v>
      </c>
      <c r="E6" s="12" t="s">
        <v>15</v>
      </c>
    </row>
    <row r="7" spans="1:5" x14ac:dyDescent="0.25">
      <c r="A7" s="7">
        <v>1</v>
      </c>
      <c r="B7" s="5">
        <f>27-A7</f>
        <v>26</v>
      </c>
      <c r="C7" s="6">
        <v>46031</v>
      </c>
      <c r="D7" s="6">
        <v>46012</v>
      </c>
      <c r="E7" s="8">
        <v>46025</v>
      </c>
    </row>
    <row r="8" spans="1:5" x14ac:dyDescent="0.25">
      <c r="A8" s="7">
        <v>2</v>
      </c>
      <c r="B8" s="5">
        <f t="shared" ref="B8:B32" si="0">27-A8</f>
        <v>25</v>
      </c>
      <c r="C8" s="6">
        <f>C7+14</f>
        <v>46045</v>
      </c>
      <c r="D8" s="6">
        <f t="shared" ref="D8:D32" si="1">D7+14</f>
        <v>46026</v>
      </c>
      <c r="E8" s="8">
        <f>Table14[[#This Row],[Column4]]+14-1</f>
        <v>46039</v>
      </c>
    </row>
    <row r="9" spans="1:5" x14ac:dyDescent="0.25">
      <c r="A9" s="7">
        <v>3</v>
      </c>
      <c r="B9" s="5">
        <f t="shared" si="0"/>
        <v>24</v>
      </c>
      <c r="C9" s="6">
        <f t="shared" ref="C9:C31" si="2">C8+14</f>
        <v>46059</v>
      </c>
      <c r="D9" s="6">
        <f t="shared" si="1"/>
        <v>46040</v>
      </c>
      <c r="E9" s="8">
        <f>Table14[[#This Row],[Column4]]+14-1</f>
        <v>46053</v>
      </c>
    </row>
    <row r="10" spans="1:5" x14ac:dyDescent="0.25">
      <c r="A10" s="7">
        <v>4</v>
      </c>
      <c r="B10" s="5">
        <f t="shared" si="0"/>
        <v>23</v>
      </c>
      <c r="C10" s="6">
        <f t="shared" si="2"/>
        <v>46073</v>
      </c>
      <c r="D10" s="6">
        <f t="shared" si="1"/>
        <v>46054</v>
      </c>
      <c r="E10" s="8">
        <f>Table14[[#This Row],[Column4]]+14-1</f>
        <v>46067</v>
      </c>
    </row>
    <row r="11" spans="1:5" x14ac:dyDescent="0.25">
      <c r="A11" s="7">
        <v>5</v>
      </c>
      <c r="B11" s="5">
        <f t="shared" si="0"/>
        <v>22</v>
      </c>
      <c r="C11" s="6">
        <f t="shared" si="2"/>
        <v>46087</v>
      </c>
      <c r="D11" s="6">
        <f t="shared" si="1"/>
        <v>46068</v>
      </c>
      <c r="E11" s="8">
        <f>Table14[[#This Row],[Column4]]+14-1</f>
        <v>46081</v>
      </c>
    </row>
    <row r="12" spans="1:5" x14ac:dyDescent="0.25">
      <c r="A12" s="7">
        <v>6</v>
      </c>
      <c r="B12" s="5">
        <f t="shared" si="0"/>
        <v>21</v>
      </c>
      <c r="C12" s="6">
        <f>C11+14</f>
        <v>46101</v>
      </c>
      <c r="D12" s="6">
        <f t="shared" si="1"/>
        <v>46082</v>
      </c>
      <c r="E12" s="8">
        <f>Table14[[#This Row],[Column4]]+14-1</f>
        <v>46095</v>
      </c>
    </row>
    <row r="13" spans="1:5" x14ac:dyDescent="0.25">
      <c r="A13" s="7">
        <v>7</v>
      </c>
      <c r="B13" s="5">
        <f t="shared" si="0"/>
        <v>20</v>
      </c>
      <c r="C13" s="6">
        <f t="shared" si="2"/>
        <v>46115</v>
      </c>
      <c r="D13" s="6">
        <f t="shared" si="1"/>
        <v>46096</v>
      </c>
      <c r="E13" s="8">
        <f>Table14[[#This Row],[Column4]]+14-1</f>
        <v>46109</v>
      </c>
    </row>
    <row r="14" spans="1:5" x14ac:dyDescent="0.25">
      <c r="A14" s="7">
        <v>8</v>
      </c>
      <c r="B14" s="5">
        <f t="shared" si="0"/>
        <v>19</v>
      </c>
      <c r="C14" s="6">
        <f t="shared" si="2"/>
        <v>46129</v>
      </c>
      <c r="D14" s="6">
        <f t="shared" si="1"/>
        <v>46110</v>
      </c>
      <c r="E14" s="8">
        <f>Table14[[#This Row],[Column4]]+14-1</f>
        <v>46123</v>
      </c>
    </row>
    <row r="15" spans="1:5" x14ac:dyDescent="0.25">
      <c r="A15" s="7">
        <v>9</v>
      </c>
      <c r="B15" s="5">
        <f t="shared" si="0"/>
        <v>18</v>
      </c>
      <c r="C15" s="6">
        <f t="shared" si="2"/>
        <v>46143</v>
      </c>
      <c r="D15" s="6">
        <f t="shared" si="1"/>
        <v>46124</v>
      </c>
      <c r="E15" s="8">
        <f>Table14[[#This Row],[Column4]]+14-1</f>
        <v>46137</v>
      </c>
    </row>
    <row r="16" spans="1:5" x14ac:dyDescent="0.25">
      <c r="A16" s="7">
        <v>10</v>
      </c>
      <c r="B16" s="5">
        <f t="shared" si="0"/>
        <v>17</v>
      </c>
      <c r="C16" s="31">
        <f t="shared" si="2"/>
        <v>46157</v>
      </c>
      <c r="D16" s="6">
        <f t="shared" si="1"/>
        <v>46138</v>
      </c>
      <c r="E16" s="8">
        <f>Table14[[#This Row],[Column4]]+14-1</f>
        <v>46151</v>
      </c>
    </row>
    <row r="17" spans="1:5" x14ac:dyDescent="0.25">
      <c r="A17" s="7">
        <v>11</v>
      </c>
      <c r="B17" s="24">
        <f t="shared" si="0"/>
        <v>16</v>
      </c>
      <c r="C17" s="6">
        <f t="shared" si="2"/>
        <v>46171</v>
      </c>
      <c r="D17" s="25">
        <f t="shared" si="1"/>
        <v>46152</v>
      </c>
      <c r="E17" s="8">
        <f>Table14[[#This Row],[Column4]]+14-1</f>
        <v>46165</v>
      </c>
    </row>
    <row r="18" spans="1:5" x14ac:dyDescent="0.25">
      <c r="A18" s="7">
        <v>12</v>
      </c>
      <c r="B18" s="24">
        <f t="shared" si="0"/>
        <v>15</v>
      </c>
      <c r="C18" s="6">
        <f t="shared" si="2"/>
        <v>46185</v>
      </c>
      <c r="D18" s="25">
        <f t="shared" si="1"/>
        <v>46166</v>
      </c>
      <c r="E18" s="8">
        <f>Table14[[#This Row],[Column4]]+14-1</f>
        <v>46179</v>
      </c>
    </row>
    <row r="19" spans="1:5" x14ac:dyDescent="0.25">
      <c r="A19" s="7">
        <v>13</v>
      </c>
      <c r="B19" s="24">
        <f t="shared" si="0"/>
        <v>14</v>
      </c>
      <c r="C19" s="6">
        <f t="shared" si="2"/>
        <v>46199</v>
      </c>
      <c r="D19" s="25">
        <f t="shared" si="1"/>
        <v>46180</v>
      </c>
      <c r="E19" s="8">
        <f>Table14[[#This Row],[Column4]]+14-1</f>
        <v>46193</v>
      </c>
    </row>
    <row r="20" spans="1:5" x14ac:dyDescent="0.25">
      <c r="A20" s="7">
        <v>14</v>
      </c>
      <c r="B20" s="5">
        <f t="shared" si="0"/>
        <v>13</v>
      </c>
      <c r="C20" s="11">
        <f t="shared" si="2"/>
        <v>46213</v>
      </c>
      <c r="D20" s="6">
        <f t="shared" si="1"/>
        <v>46194</v>
      </c>
      <c r="E20" s="8">
        <f>Table14[[#This Row],[Column4]]+14-1</f>
        <v>46207</v>
      </c>
    </row>
    <row r="21" spans="1:5" x14ac:dyDescent="0.25">
      <c r="A21" s="7">
        <v>15</v>
      </c>
      <c r="B21" s="5">
        <f t="shared" si="0"/>
        <v>12</v>
      </c>
      <c r="C21" s="6">
        <f t="shared" si="2"/>
        <v>46227</v>
      </c>
      <c r="D21" s="6">
        <f t="shared" si="1"/>
        <v>46208</v>
      </c>
      <c r="E21" s="8">
        <f>Table14[[#This Row],[Column4]]+14-1</f>
        <v>46221</v>
      </c>
    </row>
    <row r="22" spans="1:5" x14ac:dyDescent="0.25">
      <c r="A22" s="7">
        <v>16</v>
      </c>
      <c r="B22" s="5">
        <f t="shared" si="0"/>
        <v>11</v>
      </c>
      <c r="C22" s="6">
        <f t="shared" si="2"/>
        <v>46241</v>
      </c>
      <c r="D22" s="6">
        <f t="shared" si="1"/>
        <v>46222</v>
      </c>
      <c r="E22" s="8">
        <f>Table14[[#This Row],[Column4]]+14-1</f>
        <v>46235</v>
      </c>
    </row>
    <row r="23" spans="1:5" x14ac:dyDescent="0.25">
      <c r="A23" s="7">
        <v>17</v>
      </c>
      <c r="B23" s="5">
        <f t="shared" si="0"/>
        <v>10</v>
      </c>
      <c r="C23" s="6">
        <f t="shared" si="2"/>
        <v>46255</v>
      </c>
      <c r="D23" s="6">
        <f t="shared" si="1"/>
        <v>46236</v>
      </c>
      <c r="E23" s="8">
        <f>Table14[[#This Row],[Column4]]+14-1</f>
        <v>46249</v>
      </c>
    </row>
    <row r="24" spans="1:5" x14ac:dyDescent="0.25">
      <c r="A24" s="7">
        <v>18</v>
      </c>
      <c r="B24" s="5">
        <f t="shared" si="0"/>
        <v>9</v>
      </c>
      <c r="C24" s="6">
        <f t="shared" si="2"/>
        <v>46269</v>
      </c>
      <c r="D24" s="6">
        <f t="shared" si="1"/>
        <v>46250</v>
      </c>
      <c r="E24" s="8">
        <f>Table14[[#This Row],[Column4]]+14-1</f>
        <v>46263</v>
      </c>
    </row>
    <row r="25" spans="1:5" x14ac:dyDescent="0.25">
      <c r="A25" s="7">
        <v>19</v>
      </c>
      <c r="B25" s="5">
        <f t="shared" si="0"/>
        <v>8</v>
      </c>
      <c r="C25" s="6">
        <f t="shared" si="2"/>
        <v>46283</v>
      </c>
      <c r="D25" s="6">
        <f t="shared" si="1"/>
        <v>46264</v>
      </c>
      <c r="E25" s="8">
        <f>Table14[[#This Row],[Column4]]+14-1</f>
        <v>46277</v>
      </c>
    </row>
    <row r="26" spans="1:5" x14ac:dyDescent="0.25">
      <c r="A26" s="7">
        <v>20</v>
      </c>
      <c r="B26" s="5">
        <f t="shared" si="0"/>
        <v>7</v>
      </c>
      <c r="C26" s="6">
        <f t="shared" si="2"/>
        <v>46297</v>
      </c>
      <c r="D26" s="6">
        <f t="shared" si="1"/>
        <v>46278</v>
      </c>
      <c r="E26" s="8">
        <f>Table14[[#This Row],[Column4]]+14-1</f>
        <v>46291</v>
      </c>
    </row>
    <row r="27" spans="1:5" x14ac:dyDescent="0.25">
      <c r="A27" s="7">
        <v>21</v>
      </c>
      <c r="B27" s="5">
        <f t="shared" si="0"/>
        <v>6</v>
      </c>
      <c r="C27" s="6">
        <f t="shared" si="2"/>
        <v>46311</v>
      </c>
      <c r="D27" s="6">
        <f t="shared" si="1"/>
        <v>46292</v>
      </c>
      <c r="E27" s="8">
        <f>Table14[[#This Row],[Column4]]+14-1</f>
        <v>46305</v>
      </c>
    </row>
    <row r="28" spans="1:5" x14ac:dyDescent="0.25">
      <c r="A28" s="7">
        <v>22</v>
      </c>
      <c r="B28" s="5">
        <f t="shared" si="0"/>
        <v>5</v>
      </c>
      <c r="C28" s="6">
        <f t="shared" si="2"/>
        <v>46325</v>
      </c>
      <c r="D28" s="6">
        <f t="shared" si="1"/>
        <v>46306</v>
      </c>
      <c r="E28" s="8">
        <f>Table14[[#This Row],[Column4]]+14-1</f>
        <v>46319</v>
      </c>
    </row>
    <row r="29" spans="1:5" x14ac:dyDescent="0.25">
      <c r="A29" s="7">
        <v>23</v>
      </c>
      <c r="B29" s="5">
        <f t="shared" si="0"/>
        <v>4</v>
      </c>
      <c r="C29" s="31">
        <f t="shared" si="2"/>
        <v>46339</v>
      </c>
      <c r="D29" s="6">
        <f t="shared" si="1"/>
        <v>46320</v>
      </c>
      <c r="E29" s="8">
        <f>Table14[[#This Row],[Column4]]+14-1</f>
        <v>46333</v>
      </c>
    </row>
    <row r="30" spans="1:5" x14ac:dyDescent="0.25">
      <c r="A30" s="7">
        <v>24</v>
      </c>
      <c r="B30" s="24">
        <f t="shared" si="0"/>
        <v>3</v>
      </c>
      <c r="C30" s="6">
        <f t="shared" si="2"/>
        <v>46353</v>
      </c>
      <c r="D30" s="25">
        <f t="shared" si="1"/>
        <v>46334</v>
      </c>
      <c r="E30" s="8">
        <f>Table14[[#This Row],[Column4]]+14-1</f>
        <v>46347</v>
      </c>
    </row>
    <row r="31" spans="1:5" x14ac:dyDescent="0.25">
      <c r="A31" s="7">
        <v>25</v>
      </c>
      <c r="B31" s="24">
        <f t="shared" si="0"/>
        <v>2</v>
      </c>
      <c r="C31" s="6">
        <f t="shared" si="2"/>
        <v>46367</v>
      </c>
      <c r="D31" s="25">
        <f t="shared" si="1"/>
        <v>46348</v>
      </c>
      <c r="E31" s="8">
        <f>Table14[[#This Row],[Column4]]+14-1</f>
        <v>46361</v>
      </c>
    </row>
    <row r="32" spans="1:5" x14ac:dyDescent="0.25">
      <c r="A32" s="7">
        <v>26</v>
      </c>
      <c r="B32" s="24">
        <f t="shared" si="0"/>
        <v>1</v>
      </c>
      <c r="C32" s="6">
        <f>C31+13</f>
        <v>46380</v>
      </c>
      <c r="D32" s="25">
        <f t="shared" si="1"/>
        <v>46362</v>
      </c>
      <c r="E32" s="8">
        <f>Table14[[#This Row],[Column4]]+14-1</f>
        <v>46375</v>
      </c>
    </row>
    <row r="33" spans="1:5" ht="4.1500000000000004" customHeight="1" x14ac:dyDescent="0.25">
      <c r="A33" s="1"/>
      <c r="B33" s="1"/>
      <c r="C33" s="13"/>
      <c r="D33" s="13"/>
      <c r="E33" s="13"/>
    </row>
    <row r="34" spans="1:5" ht="15.75" x14ac:dyDescent="0.25">
      <c r="A34" s="34" t="s">
        <v>22</v>
      </c>
      <c r="B34" s="34"/>
      <c r="C34" s="34"/>
      <c r="D34" s="34"/>
      <c r="E34" s="34"/>
    </row>
    <row r="35" spans="1:5" s="28" customFormat="1" x14ac:dyDescent="0.25">
      <c r="A35" s="28" t="s">
        <v>23</v>
      </c>
    </row>
    <row r="36" spans="1:5" s="28" customFormat="1" ht="14.25" customHeight="1" x14ac:dyDescent="0.25">
      <c r="A36" s="28" t="s">
        <v>24</v>
      </c>
    </row>
    <row r="37" spans="1:5" x14ac:dyDescent="0.25">
      <c r="A37" s="26" t="s">
        <v>20</v>
      </c>
      <c r="B37" s="26"/>
      <c r="C37" s="26"/>
      <c r="D37" s="26"/>
      <c r="E37" s="26"/>
    </row>
    <row r="38" spans="1:5" s="27" customFormat="1" x14ac:dyDescent="0.25"/>
    <row r="39" spans="1:5" s="28" customFormat="1" x14ac:dyDescent="0.25">
      <c r="A39" s="28" t="s">
        <v>25</v>
      </c>
    </row>
    <row r="40" spans="1:5" s="28" customFormat="1" x14ac:dyDescent="0.25">
      <c r="A40" s="28" t="s">
        <v>26</v>
      </c>
    </row>
    <row r="41" spans="1:5" s="28" customFormat="1" x14ac:dyDescent="0.25">
      <c r="A41" s="28" t="s">
        <v>27</v>
      </c>
    </row>
    <row r="42" spans="1:5" s="28" customFormat="1" x14ac:dyDescent="0.25"/>
    <row r="43" spans="1:5" x14ac:dyDescent="0.25">
      <c r="A43" s="29" t="s">
        <v>9</v>
      </c>
      <c r="B43" s="30"/>
      <c r="C43" s="30"/>
      <c r="D43" s="30"/>
      <c r="E43" s="30"/>
    </row>
    <row r="44" spans="1:5" x14ac:dyDescent="0.25">
      <c r="A44" s="19" t="s">
        <v>17</v>
      </c>
      <c r="B44" s="19"/>
      <c r="C44" s="20" t="s">
        <v>5</v>
      </c>
      <c r="D44" s="20" t="s">
        <v>6</v>
      </c>
      <c r="E44" s="20" t="s">
        <v>10</v>
      </c>
    </row>
    <row r="45" spans="1:5" x14ac:dyDescent="0.25">
      <c r="A45" s="14" t="s">
        <v>7</v>
      </c>
      <c r="B45" s="14" t="s">
        <v>7</v>
      </c>
      <c r="C45" s="17">
        <v>4400</v>
      </c>
      <c r="D45" s="17">
        <v>1300</v>
      </c>
      <c r="E45" s="17">
        <f>C45-D45</f>
        <v>3100</v>
      </c>
    </row>
    <row r="46" spans="1:5" x14ac:dyDescent="0.25">
      <c r="A46" s="14" t="s">
        <v>8</v>
      </c>
      <c r="B46" s="14" t="s">
        <v>8</v>
      </c>
      <c r="C46" s="17">
        <v>8750</v>
      </c>
      <c r="D46" s="17">
        <v>2600</v>
      </c>
      <c r="E46" s="17">
        <f>C46-D46</f>
        <v>6150</v>
      </c>
    </row>
    <row r="47" spans="1:5" x14ac:dyDescent="0.25">
      <c r="C47" s="15"/>
      <c r="D47" s="15"/>
      <c r="E47" s="15"/>
    </row>
    <row r="48" spans="1:5" x14ac:dyDescent="0.25">
      <c r="A48" s="21" t="s">
        <v>16</v>
      </c>
      <c r="B48" s="21"/>
      <c r="C48" s="22" t="s">
        <v>5</v>
      </c>
      <c r="D48" s="22" t="s">
        <v>6</v>
      </c>
      <c r="E48" s="22" t="s">
        <v>10</v>
      </c>
    </row>
    <row r="49" spans="1:5" x14ac:dyDescent="0.25">
      <c r="A49" s="14" t="s">
        <v>7</v>
      </c>
      <c r="B49" s="14" t="s">
        <v>7</v>
      </c>
      <c r="C49" s="18">
        <f>C45+1000</f>
        <v>5400</v>
      </c>
      <c r="D49" s="18">
        <v>1300</v>
      </c>
      <c r="E49" s="18">
        <f>C49-D49</f>
        <v>4100</v>
      </c>
    </row>
    <row r="50" spans="1:5" x14ac:dyDescent="0.25">
      <c r="A50" s="14" t="s">
        <v>8</v>
      </c>
      <c r="B50" s="14" t="s">
        <v>8</v>
      </c>
      <c r="C50" s="18">
        <f>C46+1000</f>
        <v>9750</v>
      </c>
      <c r="D50" s="18">
        <v>2600</v>
      </c>
      <c r="E50" s="18">
        <f>C50-D50</f>
        <v>7150</v>
      </c>
    </row>
    <row r="51" spans="1:5" x14ac:dyDescent="0.25">
      <c r="A51" s="16" t="s">
        <v>28</v>
      </c>
      <c r="C51" s="15"/>
      <c r="D51" s="15"/>
      <c r="E51" s="15"/>
    </row>
    <row r="53" spans="1:5" x14ac:dyDescent="0.25">
      <c r="A53" s="32" t="s">
        <v>29</v>
      </c>
    </row>
  </sheetData>
  <mergeCells count="2">
    <mergeCell ref="D4:E4"/>
    <mergeCell ref="A34:E34"/>
  </mergeCells>
  <phoneticPr fontId="9" type="noConversion"/>
  <pageMargins left="0.2" right="0.2" top="0.5" bottom="0.75" header="0.3" footer="0.3"/>
  <pageSetup scale="88" orientation="portrait" r:id="rId1"/>
  <headerFooter>
    <oddFooter>&amp;L&amp;Z&amp;F
&amp;A&amp;R&amp;D KLD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12484</dc:creator>
  <cp:lastModifiedBy>Kolhagen, Nicole</cp:lastModifiedBy>
  <cp:lastPrinted>2026-01-05T14:58:42Z</cp:lastPrinted>
  <dcterms:created xsi:type="dcterms:W3CDTF">2020-01-04T13:07:14Z</dcterms:created>
  <dcterms:modified xsi:type="dcterms:W3CDTF">2026-01-05T14:59:21Z</dcterms:modified>
</cp:coreProperties>
</file>